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6" windowWidth="9696" windowHeight="7296"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KDH</author>
  </authors>
  <commentList>
    <comment ref="D6" authorId="0">
      <text>
        <r>
          <rPr>
            <b/>
            <sz val="10"/>
            <rFont val="Tahoma"/>
            <family val="2"/>
          </rPr>
          <t xml:space="preserve">Rechtsgrundlage für die degressive AfA ist § 7 Abs. 2 EStG. Diese Vorschrift wurde mit Wirkung zum 1.1.2001 durch das sogenannte Steuersenkungsgesetz (BStBl 2000 I S. 1428) geändert. Danach darf der bei der degressiven AfA anzuwendende Prozentsatz maximal das Zweifache des für die lineare AfA in Betracht kommenden Prozentsatzes betragen. Als prozentuale Obergrenze für die degressive AfA galt dabei ein Betrag von 20 Prozent. </t>
        </r>
        <r>
          <rPr>
            <sz val="8"/>
            <rFont val="Tahoma"/>
            <family val="0"/>
          </rPr>
          <t xml:space="preserve">
</t>
        </r>
      </text>
    </comment>
    <comment ref="H8" authorId="0">
      <text>
        <r>
          <rPr>
            <b/>
            <sz val="10"/>
            <rFont val="Tahoma"/>
            <family val="2"/>
          </rPr>
          <t xml:space="preserve">Nach § 7 Abs. 3 EStG ist der Übergang von degressiver auf lineare AfA zulässig (und empfehlenswert) für das Nutzungsjahr, in dem der nach linearer Methode ermittelte Restbuchwert, geteilt durch die restlichen Jahre, einen </t>
        </r>
        <r>
          <rPr>
            <b/>
            <u val="single"/>
            <sz val="10"/>
            <rFont val="Tahoma"/>
            <family val="2"/>
          </rPr>
          <t>höheren</t>
        </r>
        <r>
          <rPr>
            <b/>
            <sz val="10"/>
            <rFont val="Tahoma"/>
            <family val="2"/>
          </rPr>
          <t xml:space="preserve"> Prozentsatz ergibt als der AfA-Satz bei weiterer degressiver Abschreibung. 
Der Übergang von der linearen zur degressiven AfA ist nicht zulässig.</t>
        </r>
        <r>
          <rPr>
            <sz val="8"/>
            <rFont val="Tahoma"/>
            <family val="0"/>
          </rPr>
          <t xml:space="preserve">
</t>
        </r>
      </text>
    </comment>
  </commentList>
</comments>
</file>

<file path=xl/sharedStrings.xml><?xml version="1.0" encoding="utf-8"?>
<sst xmlns="http://schemas.openxmlformats.org/spreadsheetml/2006/main" count="17" uniqueCount="15">
  <si>
    <t>Abschreibung (linear / degressiv)</t>
  </si>
  <si>
    <t>Anschaffungswert (€)</t>
  </si>
  <si>
    <t>Nutzungsdauer (Jahre)</t>
  </si>
  <si>
    <t>AfA-Satz linear</t>
  </si>
  <si>
    <t>AfA-Satz degressiv</t>
  </si>
  <si>
    <t>Lineare Abschreibung</t>
  </si>
  <si>
    <t>Degressive Abschreibung</t>
  </si>
  <si>
    <t>AFA-
Optimierung</t>
  </si>
  <si>
    <t>AFA-
Übergang</t>
  </si>
  <si>
    <t>Jahr</t>
  </si>
  <si>
    <t>Buchwert am
Jahresanfang</t>
  </si>
  <si>
    <t>Abschreibung 
(linear)</t>
  </si>
  <si>
    <t>Restwert am
Jahresende</t>
  </si>
  <si>
    <t>Abschreibung 
(degressiv)</t>
  </si>
  <si>
    <t>Nutzungsdauer ändern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</si>
</sst>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0%\ \ \ \ \ "/>
    <numFmt numFmtId="174" formatCode="#,##0.00\ \ \ \ "/>
    <numFmt numFmtId="175" formatCode="_-* #,##0.00\ [$€-1]_-;\-* #,##0.00\ [$€-1]_-;_-* &quot;-&quot;??\ [$€-1]_-"/>
    <numFmt numFmtId="176" formatCode="#,##0.000"/>
    <numFmt numFmtId="177" formatCode="#,##0.0000"/>
    <numFmt numFmtId="178" formatCode="#,##0.0"/>
  </numFmts>
  <fonts count="10">
    <font>
      <sz val="10"/>
      <name val="Arial"/>
      <family val="0"/>
    </font>
    <font>
      <b/>
      <sz val="20"/>
      <color indexed="16"/>
      <name val="Arial"/>
      <family val="2"/>
    </font>
    <font>
      <b/>
      <sz val="10"/>
      <name val="Arial"/>
      <family val="2"/>
    </font>
    <font>
      <b/>
      <sz val="12"/>
      <name val="Arial"/>
      <family val="2"/>
    </font>
    <font>
      <b/>
      <sz val="10"/>
      <color indexed="10"/>
      <name val="Arial"/>
      <family val="2"/>
    </font>
    <font>
      <sz val="8"/>
      <name val="Tahoma"/>
      <family val="0"/>
    </font>
    <font>
      <b/>
      <sz val="10"/>
      <name val="Tahoma"/>
      <family val="2"/>
    </font>
    <font>
      <b/>
      <u val="single"/>
      <sz val="10"/>
      <name val="Tahoma"/>
      <family val="2"/>
    </font>
    <font>
      <b/>
      <sz val="11"/>
      <name val="Times New Roman"/>
      <family val="1"/>
    </font>
    <font>
      <b/>
      <sz val="8"/>
      <name val="Arial"/>
      <family val="2"/>
    </font>
  </fonts>
  <fills count="5">
    <fill>
      <patternFill/>
    </fill>
    <fill>
      <patternFill patternType="gray125"/>
    </fill>
    <fill>
      <patternFill patternType="solid">
        <fgColor indexed="43"/>
        <bgColor indexed="64"/>
      </patternFill>
    </fill>
    <fill>
      <patternFill patternType="solid">
        <fgColor indexed="23"/>
        <bgColor indexed="64"/>
      </patternFill>
    </fill>
    <fill>
      <patternFill patternType="solid">
        <fgColor indexed="22"/>
        <bgColor indexed="64"/>
      </patternFill>
    </fill>
  </fills>
  <borders count="25">
    <border>
      <left/>
      <right/>
      <top/>
      <bottom/>
      <diagonal/>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style="medium"/>
      <top>
        <color indexed="63"/>
      </top>
      <bottom style="thin"/>
    </border>
    <border>
      <left style="medium"/>
      <right>
        <color indexed="63"/>
      </right>
      <top style="thin"/>
      <bottom style="medium"/>
    </border>
    <border>
      <left style="medium"/>
      <right style="medium"/>
      <top style="thin"/>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3" fontId="3" fillId="2" borderId="1" xfId="0" applyNumberFormat="1" applyFont="1" applyFill="1" applyBorder="1" applyAlignment="1" applyProtection="1">
      <alignment horizontal="center" vertical="center"/>
      <protection locked="0"/>
    </xf>
    <xf numFmtId="0" fontId="0" fillId="0" borderId="0" xfId="0" applyAlignment="1" applyProtection="1">
      <alignment/>
      <protection hidden="1"/>
    </xf>
    <xf numFmtId="0" fontId="0" fillId="3" borderId="2" xfId="0" applyFill="1" applyBorder="1" applyAlignment="1" applyProtection="1">
      <alignment/>
      <protection hidden="1"/>
    </xf>
    <xf numFmtId="0" fontId="0" fillId="3" borderId="0" xfId="0" applyFill="1" applyBorder="1" applyAlignment="1" applyProtection="1">
      <alignment/>
      <protection hidden="1"/>
    </xf>
    <xf numFmtId="0" fontId="0" fillId="3" borderId="3" xfId="0" applyFill="1" applyBorder="1" applyAlignment="1" applyProtection="1">
      <alignment/>
      <protection hidden="1"/>
    </xf>
    <xf numFmtId="172" fontId="3" fillId="4" borderId="4" xfId="15" applyNumberFormat="1" applyFont="1" applyFill="1" applyBorder="1" applyAlignment="1" applyProtection="1">
      <alignment horizontal="center" vertical="center"/>
      <protection hidden="1"/>
    </xf>
    <xf numFmtId="0" fontId="2" fillId="3" borderId="2" xfId="0" applyFont="1" applyFill="1" applyBorder="1" applyAlignment="1" applyProtection="1">
      <alignment horizontal="center"/>
      <protection hidden="1"/>
    </xf>
    <xf numFmtId="173" fontId="3" fillId="2" borderId="1" xfId="18" applyNumberFormat="1" applyFont="1" applyFill="1" applyBorder="1" applyAlignment="1" applyProtection="1">
      <alignment horizontal="right" vertical="center"/>
      <protection hidden="1"/>
    </xf>
    <xf numFmtId="173" fontId="3" fillId="2" borderId="5" xfId="18" applyNumberFormat="1" applyFont="1" applyFill="1" applyBorder="1" applyAlignment="1" applyProtection="1">
      <alignment horizontal="right" vertical="center"/>
      <protection hidden="1"/>
    </xf>
    <xf numFmtId="10" fontId="0" fillId="3" borderId="0" xfId="18" applyNumberFormat="1" applyFill="1" applyBorder="1" applyAlignment="1" applyProtection="1">
      <alignment/>
      <protection hidden="1"/>
    </xf>
    <xf numFmtId="0" fontId="0" fillId="3" borderId="0" xfId="0" applyFill="1" applyBorder="1" applyAlignment="1" applyProtection="1">
      <alignment horizontal="right"/>
      <protection hidden="1"/>
    </xf>
    <xf numFmtId="0" fontId="0" fillId="3" borderId="2" xfId="0" applyFont="1" applyFill="1" applyBorder="1" applyAlignment="1" applyProtection="1">
      <alignment/>
      <protection hidden="1"/>
    </xf>
    <xf numFmtId="0" fontId="2" fillId="4" borderId="6" xfId="0" applyFont="1" applyFill="1" applyBorder="1" applyAlignment="1" applyProtection="1">
      <alignment horizontal="center" vertical="center"/>
      <protection hidden="1"/>
    </xf>
    <xf numFmtId="0" fontId="2" fillId="4" borderId="7" xfId="0" applyFont="1" applyFill="1" applyBorder="1" applyAlignment="1" applyProtection="1">
      <alignment horizontal="center" vertical="center" wrapText="1"/>
      <protection hidden="1"/>
    </xf>
    <xf numFmtId="3" fontId="8" fillId="2" borderId="8" xfId="0" applyNumberFormat="1" applyFont="1" applyFill="1" applyBorder="1" applyAlignment="1" applyProtection="1">
      <alignment horizontal="center"/>
      <protection hidden="1"/>
    </xf>
    <xf numFmtId="4" fontId="8" fillId="2" borderId="9" xfId="17" applyNumberFormat="1" applyFont="1" applyFill="1" applyBorder="1" applyAlignment="1" applyProtection="1">
      <alignment/>
      <protection hidden="1"/>
    </xf>
    <xf numFmtId="4" fontId="8" fillId="2" borderId="9" xfId="17" applyNumberFormat="1" applyFont="1" applyFill="1" applyBorder="1" applyAlignment="1" applyProtection="1" quotePrefix="1">
      <alignment/>
      <protection hidden="1"/>
    </xf>
    <xf numFmtId="0" fontId="4" fillId="2" borderId="9" xfId="0" applyFont="1" applyFill="1" applyBorder="1" applyAlignment="1" applyProtection="1">
      <alignment horizontal="center"/>
      <protection hidden="1"/>
    </xf>
    <xf numFmtId="3" fontId="8" fillId="2" borderId="10" xfId="0" applyNumberFormat="1" applyFont="1" applyFill="1" applyBorder="1" applyAlignment="1" applyProtection="1">
      <alignment horizontal="center"/>
      <protection hidden="1"/>
    </xf>
    <xf numFmtId="4" fontId="8" fillId="2" borderId="11" xfId="17" applyNumberFormat="1" applyFont="1" applyFill="1" applyBorder="1" applyAlignment="1" applyProtection="1">
      <alignment/>
      <protection hidden="1"/>
    </xf>
    <xf numFmtId="4" fontId="8" fillId="2" borderId="11" xfId="17" applyNumberFormat="1" applyFont="1" applyFill="1" applyBorder="1" applyAlignment="1" applyProtection="1" quotePrefix="1">
      <alignment/>
      <protection hidden="1"/>
    </xf>
    <xf numFmtId="4" fontId="8" fillId="2" borderId="12" xfId="17" applyNumberFormat="1" applyFont="1" applyFill="1" applyBorder="1" applyAlignment="1" applyProtection="1" quotePrefix="1">
      <alignment/>
      <protection hidden="1"/>
    </xf>
    <xf numFmtId="0" fontId="4" fillId="2" borderId="11" xfId="0" applyFont="1" applyFill="1" applyBorder="1" applyAlignment="1" applyProtection="1">
      <alignment horizontal="center"/>
      <protection hidden="1"/>
    </xf>
    <xf numFmtId="0" fontId="8" fillId="2" borderId="10" xfId="0" applyFont="1" applyFill="1" applyBorder="1" applyAlignment="1" applyProtection="1">
      <alignment horizontal="center"/>
      <protection hidden="1"/>
    </xf>
    <xf numFmtId="0" fontId="8" fillId="2" borderId="13" xfId="0" applyFont="1" applyFill="1" applyBorder="1" applyAlignment="1" applyProtection="1">
      <alignment horizontal="center"/>
      <protection hidden="1"/>
    </xf>
    <xf numFmtId="4" fontId="8" fillId="2" borderId="14" xfId="17" applyNumberFormat="1" applyFont="1" applyFill="1" applyBorder="1" applyAlignment="1" applyProtection="1" quotePrefix="1">
      <alignment/>
      <protection hidden="1"/>
    </xf>
    <xf numFmtId="4" fontId="8" fillId="2" borderId="14" xfId="17" applyNumberFormat="1" applyFont="1" applyFill="1" applyBorder="1" applyAlignment="1" applyProtection="1">
      <alignment/>
      <protection hidden="1"/>
    </xf>
    <xf numFmtId="4" fontId="8" fillId="2" borderId="15" xfId="17" applyNumberFormat="1" applyFont="1" applyFill="1" applyBorder="1" applyAlignment="1" applyProtection="1" quotePrefix="1">
      <alignment/>
      <protection hidden="1"/>
    </xf>
    <xf numFmtId="0" fontId="1" fillId="4" borderId="6" xfId="0" applyFont="1" applyFill="1" applyBorder="1" applyAlignment="1" applyProtection="1">
      <alignment horizontal="center"/>
      <protection hidden="1"/>
    </xf>
    <xf numFmtId="0" fontId="1" fillId="4" borderId="16" xfId="0" applyFont="1" applyFill="1" applyBorder="1" applyAlignment="1" applyProtection="1">
      <alignment horizontal="center"/>
      <protection hidden="1"/>
    </xf>
    <xf numFmtId="0" fontId="1" fillId="4" borderId="17" xfId="0" applyFont="1" applyFill="1" applyBorder="1" applyAlignment="1" applyProtection="1">
      <alignment horizontal="center"/>
      <protection hidden="1"/>
    </xf>
    <xf numFmtId="0" fontId="2" fillId="4" borderId="18" xfId="0" applyFont="1" applyFill="1" applyBorder="1" applyAlignment="1" applyProtection="1">
      <alignment horizontal="right" vertical="center"/>
      <protection hidden="1"/>
    </xf>
    <xf numFmtId="0" fontId="2" fillId="4" borderId="19" xfId="0" applyFont="1" applyFill="1" applyBorder="1" applyAlignment="1" applyProtection="1">
      <alignment horizontal="right" vertical="center"/>
      <protection hidden="1"/>
    </xf>
    <xf numFmtId="0" fontId="3" fillId="3" borderId="0" xfId="0" applyFont="1" applyFill="1" applyBorder="1" applyAlignment="1" applyProtection="1">
      <alignment horizontal="center"/>
      <protection hidden="1"/>
    </xf>
    <xf numFmtId="0" fontId="2" fillId="2" borderId="20" xfId="0" applyFont="1" applyFill="1" applyBorder="1" applyAlignment="1" applyProtection="1">
      <alignment horizontal="right" vertical="center"/>
      <protection hidden="1"/>
    </xf>
    <xf numFmtId="0" fontId="2" fillId="2" borderId="21" xfId="0" applyFont="1" applyFill="1" applyBorder="1" applyAlignment="1" applyProtection="1">
      <alignment horizontal="right" vertical="center"/>
      <protection hidden="1"/>
    </xf>
    <xf numFmtId="0" fontId="3" fillId="2" borderId="0" xfId="0" applyFont="1" applyFill="1" applyBorder="1" applyAlignment="1" applyProtection="1">
      <alignment horizontal="left" vertical="center"/>
      <protection hidden="1"/>
    </xf>
    <xf numFmtId="0" fontId="2" fillId="4" borderId="22" xfId="0" applyFont="1" applyFill="1" applyBorder="1" applyAlignment="1" applyProtection="1">
      <alignment horizontal="center" vertical="center" wrapText="1"/>
      <protection hidden="1"/>
    </xf>
    <xf numFmtId="0" fontId="2" fillId="4" borderId="15"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right" vertical="center"/>
      <protection hidden="1"/>
    </xf>
    <xf numFmtId="0" fontId="2" fillId="2" borderId="24" xfId="0" applyFont="1" applyFill="1" applyBorder="1" applyAlignment="1" applyProtection="1">
      <alignment horizontal="right" vertical="center"/>
      <protection hidden="1"/>
    </xf>
    <xf numFmtId="0" fontId="2" fillId="4" borderId="6" xfId="0" applyFont="1" applyFill="1" applyBorder="1" applyAlignment="1" applyProtection="1">
      <alignment horizontal="center" vertical="center"/>
      <protection hidden="1"/>
    </xf>
    <xf numFmtId="0" fontId="2" fillId="4" borderId="16"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447675</xdr:colOff>
      <xdr:row>3</xdr:row>
      <xdr:rowOff>19050</xdr:rowOff>
    </xdr:from>
    <xdr:to>
      <xdr:col>8</xdr:col>
      <xdr:colOff>123825</xdr:colOff>
      <xdr:row>4</xdr:row>
      <xdr:rowOff>104775</xdr:rowOff>
    </xdr:to>
    <xdr:pic>
      <xdr:nvPicPr>
        <xdr:cNvPr id="1" name="SpinButton1"/>
        <xdr:cNvPicPr preferRelativeResize="1">
          <a:picLocks noChangeAspect="1"/>
        </xdr:cNvPicPr>
      </xdr:nvPicPr>
      <xdr:blipFill>
        <a:blip r:embed="rId1"/>
        <a:stretch>
          <a:fillRect/>
        </a:stretch>
      </xdr:blipFill>
      <xdr:spPr>
        <a:xfrm>
          <a:off x="6267450" y="733425"/>
          <a:ext cx="533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I29"/>
  <sheetViews>
    <sheetView tabSelected="1" zoomScale="85" zoomScaleNormal="85" workbookViewId="0" topLeftCell="A1">
      <selection activeCell="G11" sqref="G11"/>
    </sheetView>
  </sheetViews>
  <sheetFormatPr defaultColWidth="11.421875" defaultRowHeight="12.75"/>
  <cols>
    <col min="1" max="1" width="5.28125" style="2" bestFit="1" customWidth="1"/>
    <col min="2" max="2" width="14.00390625" style="2" bestFit="1" customWidth="1"/>
    <col min="3" max="3" width="14.140625" style="2" bestFit="1" customWidth="1"/>
    <col min="4" max="4" width="12.8515625" style="2" bestFit="1" customWidth="1"/>
    <col min="5" max="5" width="14.00390625" style="2" bestFit="1" customWidth="1"/>
    <col min="6" max="6" width="14.140625" style="2" bestFit="1" customWidth="1"/>
    <col min="7" max="8" width="12.8515625" style="2" bestFit="1" customWidth="1"/>
    <col min="9" max="9" width="32.8515625" style="2" bestFit="1" customWidth="1"/>
    <col min="10" max="16384" width="11.421875" style="2" customWidth="1"/>
  </cols>
  <sheetData>
    <row r="1" spans="1:9" ht="27" thickBot="1">
      <c r="A1" s="29" t="s">
        <v>0</v>
      </c>
      <c r="B1" s="30"/>
      <c r="C1" s="30"/>
      <c r="D1" s="30"/>
      <c r="E1" s="30"/>
      <c r="F1" s="30"/>
      <c r="G1" s="30"/>
      <c r="H1" s="30"/>
      <c r="I1" s="31"/>
    </row>
    <row r="2" spans="1:9" ht="13.5" thickBot="1">
      <c r="A2" s="3"/>
      <c r="B2" s="4"/>
      <c r="C2" s="4"/>
      <c r="D2" s="4"/>
      <c r="E2" s="4"/>
      <c r="F2" s="4"/>
      <c r="G2" s="4"/>
      <c r="H2" s="4"/>
      <c r="I2" s="5"/>
    </row>
    <row r="3" spans="1:9" ht="15.75">
      <c r="A3" s="3"/>
      <c r="B3" s="32" t="s">
        <v>1</v>
      </c>
      <c r="C3" s="33"/>
      <c r="D3" s="6">
        <v>100000</v>
      </c>
      <c r="E3" s="7"/>
      <c r="F3" s="34"/>
      <c r="G3" s="34"/>
      <c r="H3" s="4"/>
      <c r="I3" s="5"/>
    </row>
    <row r="4" spans="1:9" ht="12.75" customHeight="1">
      <c r="A4" s="3"/>
      <c r="B4" s="35" t="s">
        <v>2</v>
      </c>
      <c r="C4" s="36"/>
      <c r="D4" s="1">
        <v>11</v>
      </c>
      <c r="E4" s="4"/>
      <c r="F4" s="37" t="s">
        <v>14</v>
      </c>
      <c r="G4" s="37"/>
      <c r="H4" s="4"/>
      <c r="I4" s="5"/>
    </row>
    <row r="5" spans="1:9" ht="12.75" customHeight="1">
      <c r="A5" s="3"/>
      <c r="B5" s="35" t="s">
        <v>3</v>
      </c>
      <c r="C5" s="36"/>
      <c r="D5" s="8">
        <f>1/D4</f>
        <v>0.09090909090909091</v>
      </c>
      <c r="E5" s="4"/>
      <c r="F5" s="37"/>
      <c r="G5" s="37"/>
      <c r="H5" s="4"/>
      <c r="I5" s="5"/>
    </row>
    <row r="6" spans="1:9" ht="16.5" thickBot="1">
      <c r="A6" s="3"/>
      <c r="B6" s="40" t="s">
        <v>4</v>
      </c>
      <c r="C6" s="41"/>
      <c r="D6" s="9">
        <f>IF(D5*2&gt;0.2,0.2,D5*2)</f>
        <v>0.18181818181818182</v>
      </c>
      <c r="E6" s="4"/>
      <c r="F6" s="10"/>
      <c r="G6" s="4"/>
      <c r="H6" s="4"/>
      <c r="I6" s="5"/>
    </row>
    <row r="7" spans="1:9" ht="13.5" thickBot="1">
      <c r="A7" s="3"/>
      <c r="B7" s="4"/>
      <c r="C7" s="11"/>
      <c r="D7" s="10"/>
      <c r="E7" s="4"/>
      <c r="F7" s="10"/>
      <c r="G7" s="4"/>
      <c r="H7" s="4"/>
      <c r="I7" s="5"/>
    </row>
    <row r="8" spans="1:9" ht="13.5" thickBot="1">
      <c r="A8" s="12"/>
      <c r="B8" s="42" t="s">
        <v>5</v>
      </c>
      <c r="C8" s="43"/>
      <c r="D8" s="44"/>
      <c r="E8" s="42" t="s">
        <v>6</v>
      </c>
      <c r="F8" s="43"/>
      <c r="G8" s="44"/>
      <c r="H8" s="38" t="s">
        <v>7</v>
      </c>
      <c r="I8" s="38" t="s">
        <v>8</v>
      </c>
    </row>
    <row r="9" spans="1:9" ht="64.5" thickBot="1">
      <c r="A9" s="13" t="s">
        <v>9</v>
      </c>
      <c r="B9" s="14" t="s">
        <v>10</v>
      </c>
      <c r="C9" s="14" t="s">
        <v>11</v>
      </c>
      <c r="D9" s="14" t="s">
        <v>12</v>
      </c>
      <c r="E9" s="14" t="s">
        <v>10</v>
      </c>
      <c r="F9" s="14" t="s">
        <v>13</v>
      </c>
      <c r="G9" s="14" t="s">
        <v>12</v>
      </c>
      <c r="H9" s="39"/>
      <c r="I9" s="39"/>
    </row>
    <row r="10" spans="1:9" ht="14.25">
      <c r="A10" s="15">
        <v>1</v>
      </c>
      <c r="B10" s="16">
        <f>D3</f>
        <v>100000</v>
      </c>
      <c r="C10" s="16">
        <f>D3*D5</f>
        <v>9090.909090909092</v>
      </c>
      <c r="D10" s="17">
        <f>IF(B10-C10&lt;1,1,B10-C10)</f>
        <v>90909.09090909091</v>
      </c>
      <c r="E10" s="16">
        <f>B10</f>
        <v>100000</v>
      </c>
      <c r="F10" s="16">
        <f>IF(E10="","",E10*D$6)</f>
        <v>18181.818181818184</v>
      </c>
      <c r="G10" s="17">
        <f>IF(F10="","",E10-F10)</f>
        <v>81818.18181818182</v>
      </c>
      <c r="H10" s="17">
        <f>F10</f>
        <v>18181.818181818184</v>
      </c>
      <c r="I10" s="18" t="str">
        <f>IF($D$4&lt;=5,"Nur lineare AfA"," ")</f>
        <v> </v>
      </c>
    </row>
    <row r="11" spans="1:9" ht="14.25">
      <c r="A11" s="19">
        <f>IF(A10&gt;=$D$4,"",A10+1)</f>
        <v>2</v>
      </c>
      <c r="B11" s="20">
        <f>IF(A11="","",D10)</f>
        <v>90909.09090909091</v>
      </c>
      <c r="C11" s="21">
        <f>IF(A11="","",IF(B10-C10-C10&lt;0.1,B11-1,C$10))</f>
        <v>9090.909090909092</v>
      </c>
      <c r="D11" s="21">
        <f>IF(A11="","",IF(B11-C11&lt;1,1,B11-C11))</f>
        <v>81818.18181818182</v>
      </c>
      <c r="E11" s="20">
        <f>IF(A11="","",G10)</f>
        <v>81818.18181818182</v>
      </c>
      <c r="F11" s="20">
        <f>IF(A11="","",E11*D$6)</f>
        <v>14876.03305785124</v>
      </c>
      <c r="G11" s="21">
        <f>IF(A11="","",E11-F11)</f>
        <v>66942.14876033059</v>
      </c>
      <c r="H11" s="22">
        <f aca="true" t="shared" si="0" ref="H11:H17">IF(A11="","",IF(H10&lt;&gt;F10,H10,IF(E11/($D$4-A10)&gt;F11,E11/($D$4-A10),F11)))</f>
        <v>14876.03305785124</v>
      </c>
      <c r="I11" s="23" t="str">
        <f>IF(A11="","",IF(AND(H11&lt;H10,H11=H12),"Übergang am Ende des "&amp;A11&amp;". Jahres"," "))</f>
        <v> </v>
      </c>
    </row>
    <row r="12" spans="1:9" ht="14.25">
      <c r="A12" s="19">
        <f aca="true" t="shared" si="1" ref="A12:A29">IF(A11&gt;=$D$4,"",A11+1)</f>
        <v>3</v>
      </c>
      <c r="B12" s="20">
        <f aca="true" t="shared" si="2" ref="B12:B29">IF(A12="","",D11)</f>
        <v>81818.18181818182</v>
      </c>
      <c r="C12" s="21">
        <f aca="true" t="shared" si="3" ref="C12:C29">IF(A12="","",IF(B11-C11-C11&lt;0.1,B12-1,C$10))</f>
        <v>9090.909090909092</v>
      </c>
      <c r="D12" s="21">
        <f aca="true" t="shared" si="4" ref="D12:D29">IF(A12="","",IF(B12-C12&lt;1,1,B12-C12))</f>
        <v>72727.27272727274</v>
      </c>
      <c r="E12" s="20">
        <f aca="true" t="shared" si="5" ref="E12:E29">IF(A12="","",G11)</f>
        <v>66942.14876033059</v>
      </c>
      <c r="F12" s="20">
        <f aca="true" t="shared" si="6" ref="F12:F29">IF(A12="","",E12*D$6)</f>
        <v>12171.29977460556</v>
      </c>
      <c r="G12" s="21">
        <f aca="true" t="shared" si="7" ref="G12:G29">IF(A12="","",E12-F12)</f>
        <v>54770.848985725024</v>
      </c>
      <c r="H12" s="22">
        <f t="shared" si="0"/>
        <v>12171.29977460556</v>
      </c>
      <c r="I12" s="23" t="str">
        <f>IF(A12="","",IF(AND(H12&lt;H11,H12=H13),"Übergang am Ende des "&amp;A12&amp;". Jahres"," "))</f>
        <v> </v>
      </c>
    </row>
    <row r="13" spans="1:9" ht="14.25">
      <c r="A13" s="19">
        <f t="shared" si="1"/>
        <v>4</v>
      </c>
      <c r="B13" s="20">
        <f t="shared" si="2"/>
        <v>72727.27272727274</v>
      </c>
      <c r="C13" s="21">
        <f t="shared" si="3"/>
        <v>9090.909090909092</v>
      </c>
      <c r="D13" s="21">
        <f t="shared" si="4"/>
        <v>63636.36363636365</v>
      </c>
      <c r="E13" s="20">
        <f t="shared" si="5"/>
        <v>54770.848985725024</v>
      </c>
      <c r="F13" s="20">
        <f t="shared" si="6"/>
        <v>9958.336179222732</v>
      </c>
      <c r="G13" s="21">
        <f t="shared" si="7"/>
        <v>44812.512806502295</v>
      </c>
      <c r="H13" s="22">
        <f t="shared" si="0"/>
        <v>9958.336179222732</v>
      </c>
      <c r="I13" s="23" t="str">
        <f aca="true" t="shared" si="8" ref="I13:I29">IF(A13="","",IF(AND(H13&lt;H12,H13=H14),"Übergang am Ende des "&amp;A13&amp;". Jahres"," "))</f>
        <v> </v>
      </c>
    </row>
    <row r="14" spans="1:9" ht="14.25">
      <c r="A14" s="19">
        <f t="shared" si="1"/>
        <v>5</v>
      </c>
      <c r="B14" s="20">
        <f t="shared" si="2"/>
        <v>63636.36363636365</v>
      </c>
      <c r="C14" s="21">
        <f t="shared" si="3"/>
        <v>9090.909090909092</v>
      </c>
      <c r="D14" s="21">
        <f t="shared" si="4"/>
        <v>54545.45454545456</v>
      </c>
      <c r="E14" s="20">
        <f t="shared" si="5"/>
        <v>44812.512806502295</v>
      </c>
      <c r="F14" s="20">
        <f t="shared" si="6"/>
        <v>8147.7296011822355</v>
      </c>
      <c r="G14" s="21">
        <f t="shared" si="7"/>
        <v>36664.78320532006</v>
      </c>
      <c r="H14" s="22">
        <f t="shared" si="0"/>
        <v>8147.7296011822355</v>
      </c>
      <c r="I14" s="23" t="str">
        <f t="shared" si="8"/>
        <v> </v>
      </c>
    </row>
    <row r="15" spans="1:9" ht="14.25">
      <c r="A15" s="19">
        <f t="shared" si="1"/>
        <v>6</v>
      </c>
      <c r="B15" s="20">
        <f t="shared" si="2"/>
        <v>54545.45454545456</v>
      </c>
      <c r="C15" s="21">
        <f t="shared" si="3"/>
        <v>9090.909090909092</v>
      </c>
      <c r="D15" s="21">
        <f t="shared" si="4"/>
        <v>45454.54545454547</v>
      </c>
      <c r="E15" s="20">
        <f t="shared" si="5"/>
        <v>36664.78320532006</v>
      </c>
      <c r="F15" s="20">
        <f t="shared" si="6"/>
        <v>6666.324219149103</v>
      </c>
      <c r="G15" s="21">
        <f t="shared" si="7"/>
        <v>29998.45898617096</v>
      </c>
      <c r="H15" s="22">
        <f t="shared" si="0"/>
        <v>6666.324219149103</v>
      </c>
      <c r="I15" s="23" t="str">
        <f>IF(A15="","",IF(AND(H15&lt;H14,H15=H16),"Ü Ende des "&amp;A15&amp;". Jahres"," "))</f>
        <v> </v>
      </c>
    </row>
    <row r="16" spans="1:9" ht="14.25">
      <c r="A16" s="19">
        <f t="shared" si="1"/>
        <v>7</v>
      </c>
      <c r="B16" s="20">
        <f t="shared" si="2"/>
        <v>45454.54545454547</v>
      </c>
      <c r="C16" s="21">
        <f t="shared" si="3"/>
        <v>9090.909090909092</v>
      </c>
      <c r="D16" s="21">
        <f t="shared" si="4"/>
        <v>36363.63636363638</v>
      </c>
      <c r="E16" s="20">
        <f t="shared" si="5"/>
        <v>29998.45898617096</v>
      </c>
      <c r="F16" s="20">
        <f t="shared" si="6"/>
        <v>5454.265270212903</v>
      </c>
      <c r="G16" s="21">
        <f t="shared" si="7"/>
        <v>24544.19371595806</v>
      </c>
      <c r="H16" s="22">
        <f t="shared" si="0"/>
        <v>5999.691797234193</v>
      </c>
      <c r="I16" s="23" t="str">
        <f t="shared" si="8"/>
        <v>Übergang am Ende des 7. Jahres</v>
      </c>
    </row>
    <row r="17" spans="1:9" ht="14.25">
      <c r="A17" s="19">
        <f t="shared" si="1"/>
        <v>8</v>
      </c>
      <c r="B17" s="20">
        <f t="shared" si="2"/>
        <v>36363.63636363638</v>
      </c>
      <c r="C17" s="21">
        <f t="shared" si="3"/>
        <v>9090.909090909092</v>
      </c>
      <c r="D17" s="21">
        <f t="shared" si="4"/>
        <v>27272.72727272729</v>
      </c>
      <c r="E17" s="20">
        <f t="shared" si="5"/>
        <v>24544.19371595806</v>
      </c>
      <c r="F17" s="20">
        <f t="shared" si="6"/>
        <v>4462.580675628738</v>
      </c>
      <c r="G17" s="21">
        <f t="shared" si="7"/>
        <v>20081.61304032932</v>
      </c>
      <c r="H17" s="22">
        <f t="shared" si="0"/>
        <v>5999.691797234193</v>
      </c>
      <c r="I17" s="23" t="str">
        <f t="shared" si="8"/>
        <v> </v>
      </c>
    </row>
    <row r="18" spans="1:9" ht="14.25">
      <c r="A18" s="19">
        <f t="shared" si="1"/>
        <v>9</v>
      </c>
      <c r="B18" s="20">
        <f t="shared" si="2"/>
        <v>27272.72727272729</v>
      </c>
      <c r="C18" s="21">
        <f t="shared" si="3"/>
        <v>9090.909090909092</v>
      </c>
      <c r="D18" s="21">
        <f t="shared" si="4"/>
        <v>18181.8181818182</v>
      </c>
      <c r="E18" s="20">
        <f t="shared" si="5"/>
        <v>20081.61304032932</v>
      </c>
      <c r="F18" s="20">
        <f t="shared" si="6"/>
        <v>3651.2023709689674</v>
      </c>
      <c r="G18" s="21">
        <f t="shared" si="7"/>
        <v>16430.410669360353</v>
      </c>
      <c r="H18" s="22">
        <f aca="true" t="shared" si="9" ref="H18:H29">IF(A18="","",IF(H17&lt;&gt;F17,H17,IF(E18/($D$4-A17)&gt;F18,E18/($D$4-A17),F18)))</f>
        <v>5999.691797234193</v>
      </c>
      <c r="I18" s="23" t="str">
        <f t="shared" si="8"/>
        <v> </v>
      </c>
    </row>
    <row r="19" spans="1:9" ht="14.25">
      <c r="A19" s="19">
        <f t="shared" si="1"/>
        <v>10</v>
      </c>
      <c r="B19" s="20">
        <f t="shared" si="2"/>
        <v>18181.8181818182</v>
      </c>
      <c r="C19" s="21">
        <f t="shared" si="3"/>
        <v>9090.909090909092</v>
      </c>
      <c r="D19" s="21">
        <f t="shared" si="4"/>
        <v>9090.909090909106</v>
      </c>
      <c r="E19" s="20">
        <f t="shared" si="5"/>
        <v>16430.410669360353</v>
      </c>
      <c r="F19" s="20">
        <f t="shared" si="6"/>
        <v>2987.3473944291554</v>
      </c>
      <c r="G19" s="21">
        <f t="shared" si="7"/>
        <v>13443.063274931199</v>
      </c>
      <c r="H19" s="22">
        <f t="shared" si="9"/>
        <v>5999.691797234193</v>
      </c>
      <c r="I19" s="23" t="str">
        <f t="shared" si="8"/>
        <v> </v>
      </c>
    </row>
    <row r="20" spans="1:9" ht="14.25">
      <c r="A20" s="24">
        <f t="shared" si="1"/>
        <v>11</v>
      </c>
      <c r="B20" s="20">
        <f t="shared" si="2"/>
        <v>9090.909090909106</v>
      </c>
      <c r="C20" s="21">
        <f t="shared" si="3"/>
        <v>9089.909090909106</v>
      </c>
      <c r="D20" s="21">
        <f t="shared" si="4"/>
        <v>1</v>
      </c>
      <c r="E20" s="20">
        <f t="shared" si="5"/>
        <v>13443.063274931199</v>
      </c>
      <c r="F20" s="20">
        <f t="shared" si="6"/>
        <v>2444.1933227147633</v>
      </c>
      <c r="G20" s="21">
        <f t="shared" si="7"/>
        <v>10998.869952216435</v>
      </c>
      <c r="H20" s="22">
        <f t="shared" si="9"/>
        <v>5999.691797234193</v>
      </c>
      <c r="I20" s="23" t="str">
        <f>IF(A20="","",IF(AND(H20&lt;H19,H20=H21),"Übergang am Ende des "&amp;A20&amp;". Jahres"," "))</f>
        <v> </v>
      </c>
    </row>
    <row r="21" spans="1:9" ht="14.25">
      <c r="A21" s="24">
        <f t="shared" si="1"/>
      </c>
      <c r="B21" s="20">
        <f t="shared" si="2"/>
      </c>
      <c r="C21" s="21">
        <f t="shared" si="3"/>
      </c>
      <c r="D21" s="21">
        <f t="shared" si="4"/>
      </c>
      <c r="E21" s="20">
        <f t="shared" si="5"/>
      </c>
      <c r="F21" s="20">
        <f t="shared" si="6"/>
      </c>
      <c r="G21" s="21">
        <f t="shared" si="7"/>
      </c>
      <c r="H21" s="22">
        <f t="shared" si="9"/>
      </c>
      <c r="I21" s="23">
        <f t="shared" si="8"/>
      </c>
    </row>
    <row r="22" spans="1:9" ht="14.25">
      <c r="A22" s="24">
        <f t="shared" si="1"/>
      </c>
      <c r="B22" s="20">
        <f t="shared" si="2"/>
      </c>
      <c r="C22" s="21">
        <f t="shared" si="3"/>
      </c>
      <c r="D22" s="21">
        <f t="shared" si="4"/>
      </c>
      <c r="E22" s="20">
        <f t="shared" si="5"/>
      </c>
      <c r="F22" s="20">
        <f t="shared" si="6"/>
      </c>
      <c r="G22" s="21">
        <f t="shared" si="7"/>
      </c>
      <c r="H22" s="22">
        <f t="shared" si="9"/>
      </c>
      <c r="I22" s="23">
        <f t="shared" si="8"/>
      </c>
    </row>
    <row r="23" spans="1:9" ht="14.25">
      <c r="A23" s="24">
        <f t="shared" si="1"/>
      </c>
      <c r="B23" s="20">
        <f t="shared" si="2"/>
      </c>
      <c r="C23" s="21">
        <f t="shared" si="3"/>
      </c>
      <c r="D23" s="21">
        <f t="shared" si="4"/>
      </c>
      <c r="E23" s="20">
        <f t="shared" si="5"/>
      </c>
      <c r="F23" s="20">
        <f t="shared" si="6"/>
      </c>
      <c r="G23" s="21">
        <f t="shared" si="7"/>
      </c>
      <c r="H23" s="22">
        <f t="shared" si="9"/>
      </c>
      <c r="I23" s="23">
        <f t="shared" si="8"/>
      </c>
    </row>
    <row r="24" spans="1:9" ht="14.25">
      <c r="A24" s="24">
        <f t="shared" si="1"/>
      </c>
      <c r="B24" s="20">
        <f t="shared" si="2"/>
      </c>
      <c r="C24" s="21">
        <f t="shared" si="3"/>
      </c>
      <c r="D24" s="21">
        <f t="shared" si="4"/>
      </c>
      <c r="E24" s="20">
        <f t="shared" si="5"/>
      </c>
      <c r="F24" s="20">
        <f t="shared" si="6"/>
      </c>
      <c r="G24" s="21">
        <f t="shared" si="7"/>
      </c>
      <c r="H24" s="22">
        <f t="shared" si="9"/>
      </c>
      <c r="I24" s="23">
        <f t="shared" si="8"/>
      </c>
    </row>
    <row r="25" spans="1:9" ht="14.25">
      <c r="A25" s="24">
        <f t="shared" si="1"/>
      </c>
      <c r="B25" s="20">
        <f t="shared" si="2"/>
      </c>
      <c r="C25" s="21">
        <f t="shared" si="3"/>
      </c>
      <c r="D25" s="21">
        <f t="shared" si="4"/>
      </c>
      <c r="E25" s="20">
        <f t="shared" si="5"/>
      </c>
      <c r="F25" s="20">
        <f t="shared" si="6"/>
      </c>
      <c r="G25" s="21">
        <f t="shared" si="7"/>
      </c>
      <c r="H25" s="22">
        <f t="shared" si="9"/>
      </c>
      <c r="I25" s="23">
        <f t="shared" si="8"/>
      </c>
    </row>
    <row r="26" spans="1:9" ht="13.5">
      <c r="A26" s="24">
        <f t="shared" si="1"/>
      </c>
      <c r="B26" s="20">
        <f t="shared" si="2"/>
      </c>
      <c r="C26" s="21">
        <f t="shared" si="3"/>
      </c>
      <c r="D26" s="21">
        <f t="shared" si="4"/>
      </c>
      <c r="E26" s="20">
        <f t="shared" si="5"/>
      </c>
      <c r="F26" s="20">
        <f t="shared" si="6"/>
      </c>
      <c r="G26" s="21">
        <f t="shared" si="7"/>
      </c>
      <c r="H26" s="22">
        <f t="shared" si="9"/>
      </c>
      <c r="I26" s="23">
        <f t="shared" si="8"/>
      </c>
    </row>
    <row r="27" spans="1:9" ht="13.5">
      <c r="A27" s="24">
        <f t="shared" si="1"/>
      </c>
      <c r="B27" s="20">
        <f t="shared" si="2"/>
      </c>
      <c r="C27" s="21">
        <f t="shared" si="3"/>
      </c>
      <c r="D27" s="21">
        <f t="shared" si="4"/>
      </c>
      <c r="E27" s="20">
        <f t="shared" si="5"/>
      </c>
      <c r="F27" s="20">
        <f t="shared" si="6"/>
      </c>
      <c r="G27" s="21">
        <f t="shared" si="7"/>
      </c>
      <c r="H27" s="22">
        <f t="shared" si="9"/>
      </c>
      <c r="I27" s="23">
        <f t="shared" si="8"/>
      </c>
    </row>
    <row r="28" spans="1:9" ht="13.5">
      <c r="A28" s="24">
        <f t="shared" si="1"/>
      </c>
      <c r="B28" s="20">
        <f t="shared" si="2"/>
      </c>
      <c r="C28" s="21">
        <f t="shared" si="3"/>
      </c>
      <c r="D28" s="21">
        <f t="shared" si="4"/>
      </c>
      <c r="E28" s="20">
        <f t="shared" si="5"/>
      </c>
      <c r="F28" s="20">
        <f t="shared" si="6"/>
      </c>
      <c r="G28" s="21">
        <f t="shared" si="7"/>
      </c>
      <c r="H28" s="22">
        <f t="shared" si="9"/>
      </c>
      <c r="I28" s="23">
        <f t="shared" si="8"/>
      </c>
    </row>
    <row r="29" spans="1:9" ht="14.25" thickBot="1">
      <c r="A29" s="25">
        <f t="shared" si="1"/>
      </c>
      <c r="B29" s="20">
        <f t="shared" si="2"/>
      </c>
      <c r="C29" s="26">
        <f t="shared" si="3"/>
      </c>
      <c r="D29" s="21">
        <f t="shared" si="4"/>
      </c>
      <c r="E29" s="20">
        <f t="shared" si="5"/>
      </c>
      <c r="F29" s="27">
        <f t="shared" si="6"/>
      </c>
      <c r="G29" s="26">
        <f t="shared" si="7"/>
      </c>
      <c r="H29" s="28">
        <f t="shared" si="9"/>
      </c>
      <c r="I29" s="23">
        <f t="shared" si="8"/>
      </c>
    </row>
  </sheetData>
  <sheetProtection password="DFBE" sheet="1" objects="1" scenarios="1"/>
  <mergeCells count="11">
    <mergeCell ref="H8:H9"/>
    <mergeCell ref="I8:I9"/>
    <mergeCell ref="B5:C5"/>
    <mergeCell ref="B6:C6"/>
    <mergeCell ref="B8:D8"/>
    <mergeCell ref="E8:G8"/>
    <mergeCell ref="A1:I1"/>
    <mergeCell ref="B3:C3"/>
    <mergeCell ref="F3:G3"/>
    <mergeCell ref="B4:C4"/>
    <mergeCell ref="F4:G5"/>
  </mergeCells>
  <printOptions gridLines="1" headings="1"/>
  <pageMargins left="0.3937007874015748" right="0.2" top="0.3937007874015748" bottom="0.3937007874015748" header="0.5118110236220472" footer="0.5118110236220472"/>
  <pageSetup fitToHeight="1" fitToWidth="1"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Bode</dc:creator>
  <cp:keywords/>
  <dc:description/>
  <cp:lastModifiedBy>Lehrer1</cp:lastModifiedBy>
  <cp:lastPrinted>2005-08-30T19:27:08Z</cp:lastPrinted>
  <dcterms:created xsi:type="dcterms:W3CDTF">2003-02-10T09:24:06Z</dcterms:created>
  <dcterms:modified xsi:type="dcterms:W3CDTF">2005-08-31T07:39:55Z</dcterms:modified>
  <cp:category/>
  <cp:version/>
  <cp:contentType/>
  <cp:contentStatus/>
</cp:coreProperties>
</file>