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1"/>
  </bookViews>
  <sheets>
    <sheet name="Eingabe" sheetId="1" r:id="rId1"/>
    <sheet name="Verarbeitung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<sst xmlns="http://schemas.openxmlformats.org/spreadsheetml/2006/main" count="44" uniqueCount="41">
  <si>
    <t>Oktober</t>
  </si>
  <si>
    <t>Bewertung:</t>
  </si>
  <si>
    <t>Adams</t>
  </si>
  <si>
    <t>Bertram</t>
  </si>
  <si>
    <t>Chlodwick</t>
  </si>
  <si>
    <t>Dierks</t>
  </si>
  <si>
    <t>Esamcjek</t>
  </si>
  <si>
    <t>Friedrichs</t>
  </si>
  <si>
    <t>Geradus</t>
  </si>
  <si>
    <t>Mitarbeiter</t>
  </si>
  <si>
    <t>Gesamt-
Tage</t>
  </si>
  <si>
    <t>% Fehl-
tage</t>
  </si>
  <si>
    <t>Jahr:</t>
  </si>
  <si>
    <t>Arbeitstage:</t>
  </si>
  <si>
    <t>Bewertung der Fehlzeiten:</t>
  </si>
  <si>
    <t>&lt;</t>
  </si>
  <si>
    <t>in Ordnung</t>
  </si>
  <si>
    <t>&gt;=</t>
  </si>
  <si>
    <t>bedenklich</t>
  </si>
  <si>
    <t>Vergleich zum
Mittelwert:</t>
  </si>
  <si>
    <t>niedrigster
Wert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</si>
  <si>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</si>
  <si>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</si>
  <si>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</si>
  <si>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</si>
  <si>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</si>
  <si>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</si>
  <si>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</si>
  <si>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</si>
  <si>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</si>
  <si>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</si>
  <si>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</si>
  <si>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>Monat</t>
  </si>
  <si>
    <t>Personal</t>
  </si>
  <si>
    <t>über Min?</t>
  </si>
  <si>
    <t>=72?</t>
  </si>
  <si>
    <t>Personalbestand Büro Design GmbH</t>
  </si>
  <si>
    <t xml:space="preserve">Fehltage
</t>
  </si>
  <si>
    <t>Fehlzeiten COEWAG GmbH</t>
  </si>
  <si>
    <t>Fehlzeitenstatistik COEWAG GmbH</t>
  </si>
  <si>
    <t>höchster
Wert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</si>
</sst>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0" fillId="0" borderId="0" xfId="19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 quotePrefix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10" fontId="0" fillId="4" borderId="1" xfId="19" applyNumberFormat="1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10" fontId="0" fillId="4" borderId="3" xfId="19" applyNumberFormat="1" applyFill="1" applyBorder="1" applyAlignment="1">
      <alignment/>
    </xf>
    <xf numFmtId="0" fontId="5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B1">
      <selection activeCell="B2" sqref="B2"/>
    </sheetView>
  </sheetViews>
  <sheetFormatPr defaultColWidth="11.421875" defaultRowHeight="12.75"/>
  <cols>
    <col min="1" max="1" width="11.421875" style="8" customWidth="1"/>
    <col min="2" max="2" width="22.8515625" style="8" customWidth="1"/>
    <col min="3" max="3" width="8.00390625" style="8" customWidth="1"/>
    <col min="4" max="4" width="13.8515625" style="8" customWidth="1"/>
    <col min="5" max="5" width="14.00390625" style="8" bestFit="1" customWidth="1"/>
    <col min="6" max="6" width="11.421875" style="8" customWidth="1"/>
    <col min="7" max="7" width="16.8515625" style="8" bestFit="1" customWidth="1"/>
    <col min="8" max="16384" width="11.421875" style="8" customWidth="1"/>
  </cols>
  <sheetData>
    <row r="1" ht="18">
      <c r="B1" s="14" t="s">
        <v>39</v>
      </c>
    </row>
    <row r="4" spans="1:8" ht="12.75">
      <c r="A4" s="9"/>
      <c r="B4" s="9" t="s">
        <v>12</v>
      </c>
      <c r="C4" s="9">
        <v>1998</v>
      </c>
      <c r="D4" s="9"/>
      <c r="E4" s="9"/>
      <c r="F4" s="9"/>
      <c r="G4" s="9"/>
      <c r="H4" s="9"/>
    </row>
    <row r="5" spans="1:7" ht="12.75">
      <c r="A5" s="9"/>
      <c r="B5" s="8" t="s">
        <v>13</v>
      </c>
      <c r="C5" s="8">
        <v>228</v>
      </c>
      <c r="E5" s="10"/>
      <c r="G5" s="10"/>
    </row>
    <row r="6" spans="1:7" ht="12.75">
      <c r="A6" s="9"/>
      <c r="E6" s="10"/>
      <c r="G6" s="10"/>
    </row>
    <row r="7" spans="1:7" ht="12.75">
      <c r="A7" s="9"/>
      <c r="E7" s="10"/>
      <c r="G7" s="10"/>
    </row>
    <row r="8" spans="1:7" ht="12.75">
      <c r="A8" s="9"/>
      <c r="B8" s="8" t="s">
        <v>14</v>
      </c>
      <c r="E8" s="10"/>
      <c r="G8" s="10"/>
    </row>
    <row r="9" spans="1:7" ht="12.75">
      <c r="A9" s="9"/>
      <c r="E9" s="10"/>
      <c r="G9" s="10"/>
    </row>
    <row r="10" spans="1:7" ht="12.75">
      <c r="A10" s="9"/>
      <c r="B10" s="12" t="s">
        <v>15</v>
      </c>
      <c r="C10" s="13">
        <v>0.05</v>
      </c>
      <c r="D10" s="8" t="s">
        <v>16</v>
      </c>
      <c r="E10" s="10"/>
      <c r="G10" s="10"/>
    </row>
    <row r="11" spans="1:7" ht="12.75">
      <c r="A11" s="9"/>
      <c r="B11" s="12" t="s">
        <v>17</v>
      </c>
      <c r="C11" s="13">
        <v>0.05</v>
      </c>
      <c r="D11" s="8" t="s">
        <v>18</v>
      </c>
      <c r="E11" s="10"/>
      <c r="G11" s="10"/>
    </row>
    <row r="13" spans="3:4" ht="12.75">
      <c r="C13" s="11"/>
      <c r="D13" s="11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" sqref="G2"/>
    </sheetView>
  </sheetViews>
  <sheetFormatPr defaultColWidth="11.421875" defaultRowHeight="12.75"/>
  <cols>
    <col min="1" max="1" width="11.8515625" style="0" customWidth="1"/>
    <col min="2" max="2" width="8.7109375" style="0" bestFit="1" customWidth="1"/>
    <col min="3" max="3" width="11.8515625" style="0" bestFit="1" customWidth="1"/>
    <col min="4" max="4" width="9.7109375" style="0" bestFit="1" customWidth="1"/>
    <col min="6" max="6" width="15.57421875" style="0" customWidth="1"/>
    <col min="7" max="7" width="11.00390625" style="0" customWidth="1"/>
    <col min="8" max="8" width="12.8515625" style="0" customWidth="1"/>
  </cols>
  <sheetData>
    <row r="1" ht="18">
      <c r="A1" s="7" t="s">
        <v>38</v>
      </c>
    </row>
    <row r="2" ht="18">
      <c r="A2" s="7"/>
    </row>
    <row r="3" spans="1:4" ht="12.75">
      <c r="A3" s="6" t="s">
        <v>12</v>
      </c>
      <c r="B3" s="15">
        <f>Eingabe!C4</f>
        <v>1998</v>
      </c>
      <c r="C3" s="6" t="s">
        <v>13</v>
      </c>
      <c r="D3" s="15">
        <f>Eingabe!C5</f>
        <v>228</v>
      </c>
    </row>
    <row r="4" ht="13.5" thickBot="1"/>
    <row r="5" spans="1:8" ht="25.5">
      <c r="A5" s="18" t="s">
        <v>9</v>
      </c>
      <c r="B5" s="19" t="s">
        <v>10</v>
      </c>
      <c r="C5" s="19" t="s">
        <v>37</v>
      </c>
      <c r="D5" s="19" t="s">
        <v>11</v>
      </c>
      <c r="E5" s="20" t="s">
        <v>1</v>
      </c>
      <c r="F5" s="19" t="s">
        <v>19</v>
      </c>
      <c r="G5" s="19" t="s">
        <v>40</v>
      </c>
      <c r="H5" s="21" t="s">
        <v>20</v>
      </c>
    </row>
    <row r="6" spans="1:8" ht="12.75">
      <c r="A6" s="16" t="s">
        <v>2</v>
      </c>
      <c r="B6" s="31">
        <f>$D$3</f>
        <v>228</v>
      </c>
      <c r="C6" s="29">
        <v>10</v>
      </c>
      <c r="D6" s="33">
        <f>C6/B6</f>
        <v>0.043859649122807015</v>
      </c>
      <c r="E6" s="31" t="str">
        <f>IF(D6&lt;Eingabe!$C$10,Eingabe!$D$10,Eingabe!$D$11)</f>
        <v>in Ordnung</v>
      </c>
      <c r="F6" s="31" t="str">
        <f>IF(D6&lt;AVERAGE($D$6:$D$12),Eingabe!$D$10,Eingabe!$D$11)</f>
        <v>in Ordnung</v>
      </c>
      <c r="G6" s="34">
        <f>IF(D6=MAX($D$6:$D$12),"Maximum","")</f>
      </c>
      <c r="H6" s="35">
        <f>IF(D6=MIN($D$6:$D$12),"Minimum","")</f>
      </c>
    </row>
    <row r="7" spans="1:8" ht="12.75">
      <c r="A7" s="16" t="s">
        <v>3</v>
      </c>
      <c r="B7" s="31">
        <f aca="true" t="shared" si="0" ref="B7:B12">$D$3</f>
        <v>228</v>
      </c>
      <c r="C7" s="29">
        <v>19</v>
      </c>
      <c r="D7" s="33">
        <f aca="true" t="shared" si="1" ref="D7:D12">C7/B7</f>
        <v>0.08333333333333333</v>
      </c>
      <c r="E7" s="31" t="str">
        <f>IF(D7&lt;Eingabe!$C$10,Eingabe!$D$10,Eingabe!$D$11)</f>
        <v>bedenklich</v>
      </c>
      <c r="F7" s="31" t="str">
        <f>IF(D7&lt;AVERAGE($D$6:$D$12),Eingabe!$D$10,Eingabe!$D$11)</f>
        <v>bedenklich</v>
      </c>
      <c r="G7" s="34">
        <f aca="true" t="shared" si="2" ref="G7:G12">IF(D7=MAX($D$6:$D$12),"Maximum","")</f>
      </c>
      <c r="H7" s="35">
        <f aca="true" t="shared" si="3" ref="H7:H12">IF(D7=MIN($D$6:$D$12),"Minimum","")</f>
      </c>
    </row>
    <row r="8" spans="1:8" ht="12.75">
      <c r="A8" s="16" t="s">
        <v>4</v>
      </c>
      <c r="B8" s="31">
        <f t="shared" si="0"/>
        <v>228</v>
      </c>
      <c r="C8" s="29">
        <v>22</v>
      </c>
      <c r="D8" s="33">
        <f t="shared" si="1"/>
        <v>0.09649122807017543</v>
      </c>
      <c r="E8" s="31" t="str">
        <f>IF(D8&lt;Eingabe!$C$10,Eingabe!$D$10,Eingabe!$D$11)</f>
        <v>bedenklich</v>
      </c>
      <c r="F8" s="31" t="str">
        <f>IF(D8&lt;AVERAGE($D$6:$D$12),Eingabe!$D$10,Eingabe!$D$11)</f>
        <v>bedenklich</v>
      </c>
      <c r="G8" s="34">
        <f t="shared" si="2"/>
      </c>
      <c r="H8" s="35">
        <f t="shared" si="3"/>
      </c>
    </row>
    <row r="9" spans="1:8" ht="12.75">
      <c r="A9" s="16" t="s">
        <v>5</v>
      </c>
      <c r="B9" s="31">
        <f t="shared" si="0"/>
        <v>228</v>
      </c>
      <c r="C9" s="29">
        <v>36</v>
      </c>
      <c r="D9" s="33">
        <f t="shared" si="1"/>
        <v>0.15789473684210525</v>
      </c>
      <c r="E9" s="31" t="str">
        <f>IF(D9&lt;Eingabe!$C$10,Eingabe!$D$10,Eingabe!$D$11)</f>
        <v>bedenklich</v>
      </c>
      <c r="F9" s="31" t="str">
        <f>IF(D9&lt;AVERAGE($D$6:$D$12),Eingabe!$D$10,Eingabe!$D$11)</f>
        <v>bedenklich</v>
      </c>
      <c r="G9" s="34" t="str">
        <f t="shared" si="2"/>
        <v>Maximum</v>
      </c>
      <c r="H9" s="35">
        <f t="shared" si="3"/>
      </c>
    </row>
    <row r="10" spans="1:8" ht="12.75">
      <c r="A10" s="16" t="s">
        <v>6</v>
      </c>
      <c r="B10" s="31">
        <f t="shared" si="0"/>
        <v>228</v>
      </c>
      <c r="C10" s="29">
        <v>8</v>
      </c>
      <c r="D10" s="33">
        <f t="shared" si="1"/>
        <v>0.03508771929824561</v>
      </c>
      <c r="E10" s="31" t="str">
        <f>IF(D10&lt;Eingabe!$C$10,Eingabe!$D$10,Eingabe!$D$11)</f>
        <v>in Ordnung</v>
      </c>
      <c r="F10" s="31" t="str">
        <f>IF(D10&lt;AVERAGE($D$6:$D$12),Eingabe!$D$10,Eingabe!$D$11)</f>
        <v>in Ordnung</v>
      </c>
      <c r="G10" s="34">
        <f t="shared" si="2"/>
      </c>
      <c r="H10" s="35" t="str">
        <f t="shared" si="3"/>
        <v>Minimum</v>
      </c>
    </row>
    <row r="11" spans="1:8" ht="12.75">
      <c r="A11" s="16" t="s">
        <v>7</v>
      </c>
      <c r="B11" s="31">
        <f t="shared" si="0"/>
        <v>228</v>
      </c>
      <c r="C11" s="29">
        <v>12</v>
      </c>
      <c r="D11" s="33">
        <f t="shared" si="1"/>
        <v>0.05263157894736842</v>
      </c>
      <c r="E11" s="31" t="str">
        <f>IF(D11&lt;Eingabe!$C$10,Eingabe!$D$10,Eingabe!$D$11)</f>
        <v>bedenklich</v>
      </c>
      <c r="F11" s="31" t="str">
        <f>IF(D11&lt;AVERAGE($D$6:$D$12),Eingabe!$D$10,Eingabe!$D$11)</f>
        <v>in Ordnung</v>
      </c>
      <c r="G11" s="34">
        <f t="shared" si="2"/>
      </c>
      <c r="H11" s="35">
        <f t="shared" si="3"/>
      </c>
    </row>
    <row r="12" spans="1:8" ht="13.5" thickBot="1">
      <c r="A12" s="17" t="s">
        <v>8</v>
      </c>
      <c r="B12" s="32">
        <f t="shared" si="0"/>
        <v>228</v>
      </c>
      <c r="C12" s="30">
        <v>18</v>
      </c>
      <c r="D12" s="36">
        <f t="shared" si="1"/>
        <v>0.07894736842105263</v>
      </c>
      <c r="E12" s="32" t="str">
        <f>IF(D12&lt;Eingabe!$C$10,Eingabe!$D$10,Eingabe!$D$11)</f>
        <v>bedenklich</v>
      </c>
      <c r="F12" s="32" t="str">
        <f>IF(D12&lt;AVERAGE($D$6:$D$12),Eingabe!$D$10,Eingabe!$D$11)</f>
        <v>bedenklich</v>
      </c>
      <c r="G12" s="37">
        <f t="shared" si="2"/>
      </c>
      <c r="H12" s="38">
        <f t="shared" si="3"/>
      </c>
    </row>
    <row r="14" ht="12.75">
      <c r="C14" s="1"/>
    </row>
  </sheetData>
  <printOptions gridLines="1" headings="1"/>
  <pageMargins left="0.2" right="0.21" top="1" bottom="1" header="0.511811023" footer="0.511811023"/>
  <pageSetup horizontalDpi="600" verticalDpi="600" orientation="landscape" paperSize="9" scale="65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5" sqref="E5"/>
    </sheetView>
  </sheetViews>
  <sheetFormatPr defaultColWidth="11.421875" defaultRowHeight="12.75"/>
  <cols>
    <col min="3" max="3" width="10.00390625" style="0" customWidth="1"/>
    <col min="4" max="4" width="7.57421875" style="0" customWidth="1"/>
    <col min="5" max="5" width="8.28125" style="0" customWidth="1"/>
  </cols>
  <sheetData>
    <row r="1" ht="15.75">
      <c r="A1" s="22" t="s">
        <v>36</v>
      </c>
    </row>
    <row r="2" ht="13.5" thickBot="1"/>
    <row r="3" spans="1:5" ht="12.75">
      <c r="A3" s="23" t="s">
        <v>32</v>
      </c>
      <c r="B3" s="24" t="s">
        <v>33</v>
      </c>
      <c r="C3" s="24" t="s">
        <v>34</v>
      </c>
      <c r="D3" s="25" t="s">
        <v>35</v>
      </c>
      <c r="E3" s="26" t="s">
        <v>35</v>
      </c>
    </row>
    <row r="4" spans="1:5" ht="12.75">
      <c r="A4" s="27" t="s">
        <v>21</v>
      </c>
      <c r="B4" s="2">
        <v>64</v>
      </c>
      <c r="C4" s="2" t="str">
        <f>IF(B4=MIN($B$4:$B$15),"gering","mehr")</f>
        <v>gering</v>
      </c>
      <c r="D4" s="2">
        <f aca="true" t="shared" si="0" ref="D4:D15">IF(B4=72,COUNTIF($B$4:$B$15,72),"")</f>
      </c>
      <c r="E4" s="3">
        <f aca="true" t="shared" si="1" ref="E4:E15">IF(B4&lt;&gt;72,"",COUNTIF($B$4:$B$15,72))</f>
      </c>
    </row>
    <row r="5" spans="1:5" ht="12.75">
      <c r="A5" s="27" t="s">
        <v>22</v>
      </c>
      <c r="B5" s="2">
        <v>68</v>
      </c>
      <c r="C5" s="2" t="str">
        <f>IF(B5=MIN($B$4:$B$15),"gering","höher")</f>
        <v>höher</v>
      </c>
      <c r="D5" s="2">
        <f t="shared" si="0"/>
      </c>
      <c r="E5" s="3">
        <f t="shared" si="1"/>
      </c>
    </row>
    <row r="6" spans="1:5" ht="12.75">
      <c r="A6" s="27" t="s">
        <v>23</v>
      </c>
      <c r="B6" s="2">
        <v>69</v>
      </c>
      <c r="C6" s="2" t="str">
        <f aca="true" t="shared" si="2" ref="C6:C15">IF(B6=MIN($B$4:$B$15),"gering","höher")</f>
        <v>höher</v>
      </c>
      <c r="D6" s="2">
        <f t="shared" si="0"/>
      </c>
      <c r="E6" s="3">
        <f t="shared" si="1"/>
      </c>
    </row>
    <row r="7" spans="1:5" ht="12.75">
      <c r="A7" s="27" t="s">
        <v>24</v>
      </c>
      <c r="B7" s="2">
        <v>72</v>
      </c>
      <c r="C7" s="2" t="str">
        <f t="shared" si="2"/>
        <v>höher</v>
      </c>
      <c r="D7" s="2">
        <f t="shared" si="0"/>
        <v>3</v>
      </c>
      <c r="E7" s="3">
        <f t="shared" si="1"/>
        <v>3</v>
      </c>
    </row>
    <row r="8" spans="1:5" ht="12.75">
      <c r="A8" s="27" t="s">
        <v>25</v>
      </c>
      <c r="B8" s="2">
        <v>75</v>
      </c>
      <c r="C8" s="2" t="str">
        <f t="shared" si="2"/>
        <v>höher</v>
      </c>
      <c r="D8" s="2">
        <f t="shared" si="0"/>
      </c>
      <c r="E8" s="3">
        <f t="shared" si="1"/>
      </c>
    </row>
    <row r="9" spans="1:5" ht="12.75">
      <c r="A9" s="27" t="s">
        <v>26</v>
      </c>
      <c r="B9" s="2">
        <v>79</v>
      </c>
      <c r="C9" s="2" t="str">
        <f t="shared" si="2"/>
        <v>höher</v>
      </c>
      <c r="D9" s="2">
        <f t="shared" si="0"/>
      </c>
      <c r="E9" s="3">
        <f t="shared" si="1"/>
      </c>
    </row>
    <row r="10" spans="1:5" ht="12.75">
      <c r="A10" s="27" t="s">
        <v>27</v>
      </c>
      <c r="B10" s="2">
        <v>76</v>
      </c>
      <c r="C10" s="2" t="str">
        <f t="shared" si="2"/>
        <v>höher</v>
      </c>
      <c r="D10" s="2">
        <f t="shared" si="0"/>
      </c>
      <c r="E10" s="3">
        <f t="shared" si="1"/>
      </c>
    </row>
    <row r="11" spans="1:5" ht="12.75">
      <c r="A11" s="27" t="s">
        <v>28</v>
      </c>
      <c r="B11" s="2">
        <v>76</v>
      </c>
      <c r="C11" s="2" t="str">
        <f t="shared" si="2"/>
        <v>höher</v>
      </c>
      <c r="D11" s="2">
        <f t="shared" si="0"/>
      </c>
      <c r="E11" s="3">
        <f t="shared" si="1"/>
      </c>
    </row>
    <row r="12" spans="1:5" ht="12.75">
      <c r="A12" s="27" t="s">
        <v>29</v>
      </c>
      <c r="B12" s="2">
        <v>72</v>
      </c>
      <c r="C12" s="2" t="str">
        <f t="shared" si="2"/>
        <v>höher</v>
      </c>
      <c r="D12" s="2">
        <f t="shared" si="0"/>
        <v>3</v>
      </c>
      <c r="E12" s="3">
        <f t="shared" si="1"/>
        <v>3</v>
      </c>
    </row>
    <row r="13" spans="1:5" ht="12.75">
      <c r="A13" s="27" t="s">
        <v>0</v>
      </c>
      <c r="B13" s="2">
        <v>68</v>
      </c>
      <c r="C13" s="2" t="str">
        <f t="shared" si="2"/>
        <v>höher</v>
      </c>
      <c r="D13" s="2">
        <f t="shared" si="0"/>
      </c>
      <c r="E13" s="3">
        <f t="shared" si="1"/>
      </c>
    </row>
    <row r="14" spans="1:5" ht="12.75">
      <c r="A14" s="27" t="s">
        <v>30</v>
      </c>
      <c r="B14" s="2">
        <v>70</v>
      </c>
      <c r="C14" s="2" t="str">
        <f t="shared" si="2"/>
        <v>höher</v>
      </c>
      <c r="D14" s="2">
        <f t="shared" si="0"/>
      </c>
      <c r="E14" s="3">
        <f t="shared" si="1"/>
      </c>
    </row>
    <row r="15" spans="1:5" ht="13.5" thickBot="1">
      <c r="A15" s="28" t="s">
        <v>31</v>
      </c>
      <c r="B15" s="4">
        <v>72</v>
      </c>
      <c r="C15" s="4" t="str">
        <f t="shared" si="2"/>
        <v>höher</v>
      </c>
      <c r="D15" s="4">
        <f t="shared" si="0"/>
        <v>3</v>
      </c>
      <c r="E15" s="5">
        <f t="shared" si="1"/>
        <v>3</v>
      </c>
    </row>
  </sheetData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2002-06-11T14:57:58Z</cp:lastPrinted>
  <dcterms:created xsi:type="dcterms:W3CDTF">2001-01-18T15:43:35Z</dcterms:created>
  <dcterms:modified xsi:type="dcterms:W3CDTF">2002-06-11T14:59:19Z</dcterms:modified>
  <cp:category/>
  <cp:version/>
  <cp:contentType/>
  <cp:contentStatus/>
</cp:coreProperties>
</file>