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435" windowHeight="5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<sst xmlns="http://schemas.openxmlformats.org/spreadsheetml/2006/main" count="12" uniqueCount="12">
  <si>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Gasanschlüsse</t>
  </si>
  <si>
    <t>Wasseranschlüsse</t>
  </si>
  <si>
    <t>Stromanschlüsse</t>
  </si>
  <si>
    <t>Personaleinsatz</t>
  </si>
  <si>
    <t>Anzahl
1. Quartal</t>
  </si>
  <si>
    <t>Anzahl
2. Quartal</t>
  </si>
  <si>
    <t>Anzahl
3. Quartal</t>
  </si>
  <si>
    <t>Anzahl
4. Quartal</t>
  </si>
  <si>
    <t>Gesamtbetrag
in €</t>
  </si>
  <si>
    <t>Gesamtbetrag in €</t>
  </si>
  <si>
    <t>Anschluss je
Mitarbeiter pro Quartal</t>
  </si>
  <si>
    <t>COEWAG GmbH - Anschlussstatistik 2001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</si>
</sst>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A.&quot;"/>
    <numFmt numFmtId="165" formatCode="#\ &quot;MA&quot;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name val="Verdana"/>
      <family val="2"/>
    </font>
    <font>
      <sz val="9.25"/>
      <name val="Arial"/>
      <family val="2"/>
    </font>
    <font>
      <sz val="16"/>
      <name val="Arial"/>
      <family val="0"/>
    </font>
    <font>
      <sz val="11.5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4" fontId="0" fillId="0" borderId="2" xfId="18" applyFont="1" applyFill="1" applyBorder="1" applyAlignment="1">
      <alignment/>
    </xf>
    <xf numFmtId="0" fontId="0" fillId="0" borderId="3" xfId="0" applyFont="1" applyFill="1" applyBorder="1" applyAlignment="1">
      <alignment/>
    </xf>
    <xf numFmtId="44" fontId="0" fillId="0" borderId="4" xfId="18" applyFont="1" applyFill="1" applyBorder="1" applyAlignment="1">
      <alignment/>
    </xf>
    <xf numFmtId="0" fontId="0" fillId="0" borderId="5" xfId="0" applyFont="1" applyFill="1" applyBorder="1" applyAlignment="1">
      <alignment/>
    </xf>
    <xf numFmtId="44" fontId="0" fillId="0" borderId="6" xfId="18" applyFont="1" applyFill="1" applyBorder="1" applyAlignment="1">
      <alignment/>
    </xf>
    <xf numFmtId="0" fontId="0" fillId="0" borderId="7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164" fontId="0" fillId="0" borderId="9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44" fontId="0" fillId="0" borderId="10" xfId="18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44" fontId="0" fillId="0" borderId="11" xfId="18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44" fontId="0" fillId="0" borderId="12" xfId="1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Bewertete Jahresanschlüsse COEWAG</a:t>
            </a:r>
          </a:p>
        </c:rich>
      </c:tx>
      <c:layout>
        <c:manualLayout>
          <c:xMode val="factor"/>
          <c:yMode val="factor"/>
          <c:x val="-0.1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8605"/>
          <c:h val="0.80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Tabelle1!$F$7</c:f>
              <c:strCache>
                <c:ptCount val="1"/>
                <c:pt idx="0">
                  <c:v>Gesamtbetrag
in €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Tabelle1!$A$8:$A$10</c:f>
              <c:strCache/>
            </c:strRef>
          </c:cat>
          <c:val>
            <c:numRef>
              <c:f>Tabelle1!$F$8:$F$10</c:f>
              <c:numCache/>
            </c:numRef>
          </c:val>
        </c:ser>
        <c:axId val="33575530"/>
        <c:axId val="33744315"/>
      </c:barChart>
      <c:lineChart>
        <c:grouping val="standard"/>
        <c:varyColors val="0"/>
        <c:ser>
          <c:idx val="0"/>
          <c:order val="1"/>
          <c:tx>
            <c:strRef>
              <c:f>Tabelle1!$H$7</c:f>
              <c:strCache>
                <c:ptCount val="1"/>
                <c:pt idx="0">
                  <c:v>Anschluss je
Mitarbeiter pro Quartal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Tabelle1!$H$8:$H$10</c:f>
              <c:numCache/>
            </c:numRef>
          </c:val>
          <c:smooth val="0"/>
        </c:ser>
        <c:axId val="35263380"/>
        <c:axId val="4893496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3744315"/>
        <c:crosses val="autoZero"/>
        <c:auto val="0"/>
        <c:lblOffset val="100"/>
        <c:noMultiLvlLbl val="0"/>
      </c:catAx>
      <c:valAx>
        <c:axId val="33744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75530"/>
        <c:crossesAt val="1"/>
        <c:crossBetween val="between"/>
        <c:dispUnits/>
      </c:valAx>
      <c:catAx>
        <c:axId val="35263380"/>
        <c:scaling>
          <c:orientation val="minMax"/>
        </c:scaling>
        <c:axPos val="b"/>
        <c:delete val="1"/>
        <c:majorTickMark val="in"/>
        <c:minorTickMark val="none"/>
        <c:tickLblPos val="nextTo"/>
        <c:crossAx val="48934965"/>
        <c:crosses val="autoZero"/>
        <c:auto val="0"/>
        <c:lblOffset val="100"/>
        <c:noMultiLvlLbl val="0"/>
      </c:catAx>
      <c:valAx>
        <c:axId val="48934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 val="max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6"/>
          <c:w val="1"/>
          <c:h val="0.084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Quartalsvergleich Anschlüsse 2001</a:t>
            </a:r>
          </a:p>
        </c:rich>
      </c:tx>
      <c:layout>
        <c:manualLayout>
          <c:xMode val="factor"/>
          <c:yMode val="factor"/>
          <c:x val="-0.03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25"/>
          <c:w val="0.95575"/>
          <c:h val="0.7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Tabelle1!$A$10</c:f>
              <c:strCache>
                <c:ptCount val="1"/>
                <c:pt idx="0">
                  <c:v>Stromanschlüsse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Tabelle1!$B$7:$E$7</c:f>
              <c:strCache/>
            </c:strRef>
          </c:cat>
          <c:val>
            <c:numRef>
              <c:f>Tabelle1!$B$8:$E$8</c:f>
              <c:numCache/>
            </c:numRef>
          </c:val>
        </c:ser>
        <c:ser>
          <c:idx val="1"/>
          <c:order val="1"/>
          <c:tx>
            <c:strRef>
              <c:f>Tabelle1!$A$9</c:f>
              <c:strCache>
                <c:ptCount val="1"/>
                <c:pt idx="0">
                  <c:v>Wasseranschlüsse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Tabelle1!$B$7:$E$7</c:f>
              <c:strCache/>
            </c:strRef>
          </c:cat>
          <c:val>
            <c:numRef>
              <c:f>Tabelle1!$B$9:$E$9</c:f>
              <c:numCache/>
            </c:numRef>
          </c:val>
        </c:ser>
        <c:ser>
          <c:idx val="2"/>
          <c:order val="2"/>
          <c:tx>
            <c:strRef>
              <c:f>Tabelle1!$A$8</c:f>
              <c:strCache>
                <c:ptCount val="1"/>
                <c:pt idx="0">
                  <c:v>Gasanschlüsse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Tabelle1!$B$7:$E$7</c:f>
              <c:strCache/>
            </c:strRef>
          </c:cat>
          <c:val>
            <c:numRef>
              <c:f>Tabelle1!$B$10:$E$10</c:f>
              <c:numCache/>
            </c:numRef>
          </c:val>
        </c:ser>
        <c:overlap val="100"/>
        <c:axId val="37761502"/>
        <c:axId val="4309199"/>
      </c:bar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6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916"/>
          <c:w val="0.993"/>
          <c:h val="0.084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0</xdr:rowOff>
    </xdr:from>
    <xdr:to>
      <xdr:col>4</xdr:col>
      <xdr:colOff>514350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47625" y="2419350"/>
        <a:ext cx="39719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11</xdr:row>
      <xdr:rowOff>152400</xdr:rowOff>
    </xdr:from>
    <xdr:to>
      <xdr:col>9</xdr:col>
      <xdr:colOff>523875</xdr:colOff>
      <xdr:row>31</xdr:row>
      <xdr:rowOff>57150</xdr:rowOff>
    </xdr:to>
    <xdr:graphicFrame>
      <xdr:nvGraphicFramePr>
        <xdr:cNvPr id="2" name="Chart 5"/>
        <xdr:cNvGraphicFramePr/>
      </xdr:nvGraphicFramePr>
      <xdr:xfrm>
        <a:off x="4029075" y="2409825"/>
        <a:ext cx="41814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7.00390625" style="0" customWidth="1"/>
    <col min="2" max="4" width="11.8515625" style="0" bestFit="1" customWidth="1"/>
    <col min="5" max="5" width="12.140625" style="0" customWidth="1"/>
    <col min="6" max="6" width="12.57421875" style="0" customWidth="1"/>
    <col min="7" max="7" width="14.28125" style="0" bestFit="1" customWidth="1"/>
    <col min="8" max="8" width="12.28125" style="0" customWidth="1"/>
  </cols>
  <sheetData>
    <row r="1" spans="1:8" ht="21" thickBot="1">
      <c r="A1" s="21" t="s">
        <v>11</v>
      </c>
      <c r="B1" s="22"/>
      <c r="C1" s="22"/>
      <c r="D1" s="22"/>
      <c r="E1" s="22"/>
      <c r="F1" s="22"/>
      <c r="G1" s="22"/>
      <c r="H1" s="23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>
        <v>145.8</v>
      </c>
      <c r="C3" s="1"/>
      <c r="D3" s="1"/>
      <c r="E3" s="1"/>
      <c r="F3" s="1"/>
      <c r="G3" s="1"/>
      <c r="H3" s="1"/>
    </row>
    <row r="4" spans="1:8" ht="12.75">
      <c r="A4" s="4" t="s">
        <v>1</v>
      </c>
      <c r="B4" s="5">
        <v>228.3</v>
      </c>
      <c r="C4" s="1"/>
      <c r="D4" s="1"/>
      <c r="E4" s="1"/>
      <c r="F4" s="1"/>
      <c r="G4" s="1"/>
      <c r="H4" s="1"/>
    </row>
    <row r="5" spans="1:8" ht="13.5" thickBot="1">
      <c r="A5" s="6" t="s">
        <v>2</v>
      </c>
      <c r="B5" s="7">
        <v>265.25</v>
      </c>
      <c r="C5" s="1"/>
      <c r="D5" s="1"/>
      <c r="E5" s="1"/>
      <c r="F5" s="1"/>
      <c r="G5" s="1"/>
      <c r="H5" s="1"/>
    </row>
    <row r="6" spans="1:8" ht="13.5" thickBot="1">
      <c r="A6" s="1"/>
      <c r="B6" s="1"/>
      <c r="C6" s="1"/>
      <c r="D6" s="1"/>
      <c r="E6" s="1"/>
      <c r="F6" s="1"/>
      <c r="G6" s="1"/>
      <c r="H6" s="1"/>
    </row>
    <row r="7" spans="1:8" ht="38.25">
      <c r="A7" s="2"/>
      <c r="B7" s="8" t="s">
        <v>4</v>
      </c>
      <c r="C7" s="8" t="s">
        <v>5</v>
      </c>
      <c r="D7" s="8" t="s">
        <v>6</v>
      </c>
      <c r="E7" s="9" t="s">
        <v>7</v>
      </c>
      <c r="F7" s="10" t="s">
        <v>8</v>
      </c>
      <c r="G7" s="11" t="s">
        <v>3</v>
      </c>
      <c r="H7" s="9" t="s">
        <v>10</v>
      </c>
    </row>
    <row r="8" spans="1:8" ht="12.75">
      <c r="A8" s="4" t="str">
        <f>A3</f>
        <v>Gasanschlüsse</v>
      </c>
      <c r="B8" s="12">
        <v>145</v>
      </c>
      <c r="C8" s="12">
        <v>189</v>
      </c>
      <c r="D8" s="12">
        <v>156</v>
      </c>
      <c r="E8" s="13">
        <v>64</v>
      </c>
      <c r="F8" s="14">
        <f>SUM(B8:E8)*B3</f>
        <v>80773.20000000001</v>
      </c>
      <c r="G8" s="15">
        <v>3</v>
      </c>
      <c r="H8" s="13">
        <f>ROUNDUP(SUM(B8:E8)/G8/4,0)</f>
        <v>47</v>
      </c>
    </row>
    <row r="9" spans="1:8" ht="12.75">
      <c r="A9" s="4" t="str">
        <f>A4</f>
        <v>Wasseranschlüsse</v>
      </c>
      <c r="B9" s="12">
        <v>23</v>
      </c>
      <c r="C9" s="12">
        <v>65</v>
      </c>
      <c r="D9" s="12">
        <v>78</v>
      </c>
      <c r="E9" s="13">
        <v>29</v>
      </c>
      <c r="F9" s="14">
        <f>SUM(B9:E9)*B4</f>
        <v>44518.5</v>
      </c>
      <c r="G9" s="15">
        <v>2</v>
      </c>
      <c r="H9" s="13">
        <f>ROUNDUP(SUM(B9:E9)/G9/4,0)</f>
        <v>25</v>
      </c>
    </row>
    <row r="10" spans="1:8" ht="13.5" thickBot="1">
      <c r="A10" s="4" t="str">
        <f>A5</f>
        <v>Stromanschlüsse</v>
      </c>
      <c r="B10" s="12">
        <v>72</v>
      </c>
      <c r="C10" s="12">
        <v>115</v>
      </c>
      <c r="D10" s="12">
        <v>85</v>
      </c>
      <c r="E10" s="13">
        <v>63</v>
      </c>
      <c r="F10" s="16">
        <f>SUM(B10:E10)*B5</f>
        <v>88858.75</v>
      </c>
      <c r="G10" s="17">
        <v>5</v>
      </c>
      <c r="H10" s="18">
        <f>ROUNDUP(SUM(B10:E10)/G10/4,0)</f>
        <v>17</v>
      </c>
    </row>
    <row r="11" spans="1:8" ht="13.5" thickBot="1">
      <c r="A11" s="6" t="s">
        <v>9</v>
      </c>
      <c r="B11" s="19">
        <f>B8*$B$3+B9*$B$4+B10*$B$5</f>
        <v>45489.9</v>
      </c>
      <c r="C11" s="19">
        <f>C8*$B$3+C9*$B$4+C10*$B$5</f>
        <v>72899.45</v>
      </c>
      <c r="D11" s="19">
        <f>D8*$B$3+D9*$B$4+D10*$B$5</f>
        <v>63098.450000000004</v>
      </c>
      <c r="E11" s="7">
        <f>E8*$B$3+E9*$B$4+E10*$B$5</f>
        <v>32662.65</v>
      </c>
      <c r="F11" s="20"/>
      <c r="G11" s="20"/>
      <c r="H11" s="20"/>
    </row>
  </sheetData>
  <mergeCells count="1">
    <mergeCell ref="A1:H1"/>
  </mergeCells>
  <conditionalFormatting sqref="H8:H10">
    <cfRule type="cellIs" priority="1" dxfId="0" operator="greaterThan" stopIfTrue="1">
      <formula>20</formula>
    </cfRule>
  </conditionalFormatting>
  <printOptions gridLines="1" headings="1"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2002-06-07T09:47:01Z</cp:lastPrinted>
  <dcterms:created xsi:type="dcterms:W3CDTF">2002-06-07T08:15:24Z</dcterms:created>
  <dcterms:modified xsi:type="dcterms:W3CDTF">2002-06-07T09:47:04Z</dcterms:modified>
  <cp:category/>
  <cp:version/>
  <cp:contentType/>
  <cp:contentStatus/>
</cp:coreProperties>
</file>